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9170" windowHeight="6480" activeTab="0"/>
  </bookViews>
  <sheets>
    <sheet name="Intro" sheetId="1" r:id="rId1"/>
    <sheet name="Production Data" sheetId="2" r:id="rId2"/>
    <sheet name="Product data" sheetId="3" r:id="rId3"/>
    <sheet name="Cost info" sheetId="4" r:id="rId4"/>
  </sheets>
  <definedNames>
    <definedName name="Annual">'Production Data'!$B$7</definedName>
    <definedName name="exchange">'Cost info'!$B$4</definedName>
    <definedName name="_xlnm.Print_Area" localSheetId="2">'Product data'!$A$1:$J$57</definedName>
    <definedName name="Z_2F414E9A_1B00_479B_86B7_CCEADCA224A9_.wvu.PrintArea" localSheetId="2" hidden="1">'Product data'!$A$1:$J$57</definedName>
  </definedNames>
  <calcPr fullCalcOnLoad="1"/>
</workbook>
</file>

<file path=xl/comments2.xml><?xml version="1.0" encoding="utf-8"?>
<comments xmlns="http://schemas.openxmlformats.org/spreadsheetml/2006/main">
  <authors>
    <author>Ronald Ditmer</author>
  </authors>
  <commentList>
    <comment ref="A6" authorId="0">
      <text>
        <r>
          <rPr>
            <sz val="10"/>
            <rFont val="Arial"/>
            <family val="0"/>
          </rPr>
          <t>Ronald Ditmer:</t>
        </r>
        <r>
          <rPr>
            <sz val="10"/>
            <rFont val="Arial"/>
            <family val="0"/>
          </rPr>
          <t xml:space="preserve">
Percentage of working hours
</t>
        </r>
      </text>
    </comment>
  </commentList>
</comments>
</file>

<file path=xl/comments3.xml><?xml version="1.0" encoding="utf-8"?>
<comments xmlns="http://schemas.openxmlformats.org/spreadsheetml/2006/main">
  <authors>
    <author>Ronald Ditmer</author>
  </authors>
  <commentList>
    <comment ref="F3" authorId="0">
      <text>
        <r>
          <rPr>
            <sz val="10"/>
            <rFont val="Arial"/>
            <family val="0"/>
          </rPr>
          <t>Ronald Ditmer:</t>
        </r>
        <r>
          <rPr>
            <sz val="10"/>
            <rFont val="Arial"/>
            <family val="0"/>
          </rPr>
          <t xml:space="preserve">
In KG</t>
        </r>
      </text>
    </comment>
    <comment ref="E3" authorId="0">
      <text>
        <r>
          <rPr>
            <sz val="10"/>
            <rFont val="Arial"/>
            <family val="0"/>
          </rPr>
          <t>Ronald Ditmer:</t>
        </r>
        <r>
          <rPr>
            <sz val="10"/>
            <rFont val="Arial"/>
            <family val="0"/>
          </rPr>
          <t xml:space="preserve">
In mm</t>
        </r>
      </text>
    </comment>
    <comment ref="D3" authorId="0">
      <text>
        <r>
          <rPr>
            <sz val="10"/>
            <rFont val="Arial"/>
            <family val="0"/>
          </rPr>
          <t>Ronald Ditmer:</t>
        </r>
        <r>
          <rPr>
            <sz val="10"/>
            <rFont val="Arial"/>
            <family val="0"/>
          </rPr>
          <t xml:space="preserve">
In mm</t>
        </r>
      </text>
    </comment>
    <comment ref="D16" authorId="0">
      <text>
        <r>
          <rPr>
            <sz val="10"/>
            <rFont val="Arial"/>
            <family val="0"/>
          </rPr>
          <t>Ronald Ditmer:</t>
        </r>
        <r>
          <rPr>
            <sz val="10"/>
            <rFont val="Arial"/>
            <family val="0"/>
          </rPr>
          <t xml:space="preserve">
In mm</t>
        </r>
      </text>
    </comment>
    <comment ref="E16" authorId="0">
      <text>
        <r>
          <rPr>
            <sz val="10"/>
            <rFont val="Arial"/>
            <family val="0"/>
          </rPr>
          <t>Ronald Ditmer:</t>
        </r>
        <r>
          <rPr>
            <sz val="10"/>
            <rFont val="Arial"/>
            <family val="0"/>
          </rPr>
          <t xml:space="preserve">
In mm</t>
        </r>
      </text>
    </comment>
    <comment ref="F16" authorId="0">
      <text>
        <r>
          <rPr>
            <sz val="10"/>
            <rFont val="Arial"/>
            <family val="0"/>
          </rPr>
          <t>Ronald Ditmer:</t>
        </r>
        <r>
          <rPr>
            <sz val="10"/>
            <rFont val="Arial"/>
            <family val="0"/>
          </rPr>
          <t xml:space="preserve">
In KG</t>
        </r>
      </text>
    </comment>
  </commentList>
</comments>
</file>

<file path=xl/comments4.xml><?xml version="1.0" encoding="utf-8"?>
<comments xmlns="http://schemas.openxmlformats.org/spreadsheetml/2006/main">
  <authors>
    <author>Ronald Ditmer</author>
  </authors>
  <commentList>
    <comment ref="A4" authorId="0">
      <text>
        <r>
          <rPr>
            <sz val="10"/>
            <rFont val="Arial"/>
            <family val="0"/>
          </rPr>
          <t>Ronald Ditmer:</t>
        </r>
        <r>
          <rPr>
            <sz val="10"/>
            <rFont val="Arial"/>
            <family val="0"/>
          </rPr>
          <t xml:space="preserve">
Local currency per 1 Euro</t>
        </r>
      </text>
    </comment>
  </commentList>
</comments>
</file>

<file path=xl/sharedStrings.xml><?xml version="1.0" encoding="utf-8"?>
<sst xmlns="http://schemas.openxmlformats.org/spreadsheetml/2006/main" count="81" uniqueCount="70">
  <si>
    <t>Company</t>
  </si>
  <si>
    <t>Product name</t>
  </si>
  <si>
    <t>No.</t>
  </si>
  <si>
    <t>Height</t>
  </si>
  <si>
    <t>Diameter</t>
  </si>
  <si>
    <t>Weight</t>
  </si>
  <si>
    <t>Annual production</t>
  </si>
  <si>
    <t>Reference document</t>
  </si>
  <si>
    <t>Product data</t>
  </si>
  <si>
    <t>Production Data</t>
  </si>
  <si>
    <t>Working hours</t>
  </si>
  <si>
    <t>Working days</t>
  </si>
  <si>
    <t>Hours/day</t>
  </si>
  <si>
    <t>Days/year</t>
  </si>
  <si>
    <t>Sheet</t>
  </si>
  <si>
    <t>Content</t>
  </si>
  <si>
    <t>Production data</t>
  </si>
  <si>
    <t>Cost info</t>
  </si>
  <si>
    <t>Annual available</t>
  </si>
  <si>
    <t>Hours/year</t>
  </si>
  <si>
    <t>Cost data</t>
  </si>
  <si>
    <t>Currency</t>
  </si>
  <si>
    <t>Currency exchange vs Euro</t>
  </si>
  <si>
    <t>Electricity</t>
  </si>
  <si>
    <t>/kWh</t>
  </si>
  <si>
    <t>Light oil</t>
  </si>
  <si>
    <t>/liter</t>
  </si>
  <si>
    <t>/nm3</t>
  </si>
  <si>
    <t>kcal/nm3</t>
  </si>
  <si>
    <t>Gas</t>
  </si>
  <si>
    <t>/kcal/liter</t>
  </si>
  <si>
    <t>Others</t>
  </si>
  <si>
    <t>Labour cost</t>
  </si>
  <si>
    <t>/hour</t>
  </si>
  <si>
    <t>Utilities</t>
  </si>
  <si>
    <t>Fresh water</t>
  </si>
  <si>
    <t>/m3</t>
  </si>
  <si>
    <t>Waste water</t>
  </si>
  <si>
    <t>Compressed air</t>
  </si>
  <si>
    <t>Interest rate</t>
  </si>
  <si>
    <t>Utilization</t>
  </si>
  <si>
    <t>Equipment amortization period</t>
  </si>
  <si>
    <t>Years</t>
  </si>
  <si>
    <t>- Caloric value of oil</t>
  </si>
  <si>
    <t>- Caloric value of Gas</t>
  </si>
  <si>
    <t>Completed</t>
  </si>
  <si>
    <t>Adress</t>
  </si>
  <si>
    <t>Town</t>
  </si>
  <si>
    <t>Postal code</t>
  </si>
  <si>
    <t>Country</t>
  </si>
  <si>
    <t>Contact person</t>
  </si>
  <si>
    <t>Phone</t>
  </si>
  <si>
    <t>E-mail</t>
  </si>
  <si>
    <t>Fax</t>
  </si>
  <si>
    <t>Title</t>
  </si>
  <si>
    <t>Website</t>
  </si>
  <si>
    <t>Annual effective</t>
  </si>
  <si>
    <t>/year</t>
  </si>
  <si>
    <t>Hourly production</t>
  </si>
  <si>
    <t>Hourly net weight</t>
  </si>
  <si>
    <t>Project questionnaire - boiler project</t>
  </si>
  <si>
    <t>euro/kWh</t>
  </si>
  <si>
    <t>Euro/liter</t>
  </si>
  <si>
    <t>Euro/nm3</t>
  </si>
  <si>
    <t>Euro/mcal</t>
  </si>
  <si>
    <t>Euro/m3</t>
  </si>
  <si>
    <t>Euro/hour</t>
  </si>
  <si>
    <t>Minimum</t>
  </si>
  <si>
    <t>Maximum</t>
  </si>
  <si>
    <t>Average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</si>
</sst>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* #,##0.0_-;_-* #,##0.0\-;_-* &quot;-&quot;??_-;_-@_-"/>
    <numFmt numFmtId="165" formatCode="_-* #,##0.0_-;_-* #,##0.0\-;_-* &quot;-&quot;?_-;_-@_-"/>
    <numFmt numFmtId="166" formatCode="0.0"/>
    <numFmt numFmtId="167" formatCode="_-* #,##0_-;_-* #,##0\-;_-* &quot;-&quot;?_-;_-@_-"/>
    <numFmt numFmtId="168" formatCode="_-* #,##0_-;_-* #,##0\-;_-* &quot;-&quot;??_-;_-@_-"/>
    <numFmt numFmtId="169" formatCode="_-* #,##0.0_-;_-* #,##0.0\-;_-* \-??_-;_-@_-"/>
    <numFmt numFmtId="170" formatCode="_-* #,##0.00_-;_-* #,##0.00\-;_-* \-??_-;_-@_-"/>
    <numFmt numFmtId="171" formatCode="0.0%"/>
    <numFmt numFmtId="172" formatCode="_-* #,##0.000_-;_-* #,##0.000\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53" applyBorder="1" applyAlignment="1" applyProtection="1">
      <alignment/>
      <protection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9" fontId="0" fillId="36" borderId="10" xfId="59" applyFont="1" applyFill="1" applyBorder="1" applyAlignment="1" applyProtection="1">
      <alignment/>
      <protection locked="0"/>
    </xf>
    <xf numFmtId="0" fontId="0" fillId="0" borderId="10" xfId="0" applyBorder="1" applyAlignment="1" quotePrefix="1">
      <alignment/>
    </xf>
    <xf numFmtId="49" fontId="0" fillId="0" borderId="10" xfId="42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ill="1" applyBorder="1" applyAlignment="1" quotePrefix="1">
      <alignment/>
    </xf>
    <xf numFmtId="165" fontId="0" fillId="35" borderId="10" xfId="0" applyNumberFormat="1" applyFill="1" applyBorder="1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/>
      <protection hidden="1"/>
    </xf>
    <xf numFmtId="164" fontId="0" fillId="35" borderId="10" xfId="42" applyNumberFormat="1" applyFont="1" applyFill="1" applyBorder="1" applyAlignment="1" applyProtection="1">
      <alignment/>
      <protection hidden="1"/>
    </xf>
    <xf numFmtId="0" fontId="0" fillId="37" borderId="11" xfId="0" applyFont="1" applyFill="1" applyBorder="1" applyAlignment="1" applyProtection="1">
      <alignment/>
      <protection locked="0"/>
    </xf>
    <xf numFmtId="169" fontId="0" fillId="37" borderId="11" xfId="42" applyNumberFormat="1" applyFont="1" applyFill="1" applyBorder="1" applyAlignment="1" applyProtection="1">
      <alignment/>
      <protection locked="0"/>
    </xf>
    <xf numFmtId="43" fontId="0" fillId="37" borderId="11" xfId="42" applyFont="1" applyFill="1" applyBorder="1" applyAlignment="1" applyProtection="1">
      <alignment/>
      <protection locked="0"/>
    </xf>
    <xf numFmtId="43" fontId="0" fillId="37" borderId="11" xfId="42" applyFont="1" applyFill="1" applyBorder="1" applyAlignment="1" applyProtection="1">
      <alignment/>
      <protection locked="0"/>
    </xf>
    <xf numFmtId="168" fontId="0" fillId="37" borderId="11" xfId="42" applyNumberFormat="1" applyFont="1" applyFill="1" applyBorder="1" applyAlignment="1" applyProtection="1">
      <alignment/>
      <protection locked="0"/>
    </xf>
    <xf numFmtId="171" fontId="0" fillId="37" borderId="11" xfId="0" applyNumberFormat="1" applyFill="1" applyBorder="1" applyAlignment="1" applyProtection="1">
      <alignment/>
      <protection locked="0"/>
    </xf>
    <xf numFmtId="172" fontId="0" fillId="35" borderId="10" xfId="42" applyNumberFormat="1" applyFont="1" applyFill="1" applyBorder="1" applyAlignment="1" applyProtection="1">
      <alignment/>
      <protection hidden="1"/>
    </xf>
    <xf numFmtId="172" fontId="0" fillId="0" borderId="0" xfId="42" applyNumberFormat="1" applyFont="1" applyAlignment="1" applyProtection="1">
      <alignment/>
      <protection hidden="1"/>
    </xf>
    <xf numFmtId="0" fontId="0" fillId="35" borderId="10" xfId="0" applyFill="1" applyBorder="1" applyAlignment="1">
      <alignment/>
    </xf>
    <xf numFmtId="168" fontId="0" fillId="35" borderId="10" xfId="42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68" fontId="0" fillId="35" borderId="10" xfId="42" applyNumberFormat="1" applyFont="1" applyFill="1" applyBorder="1" applyAlignment="1" applyProtection="1">
      <alignment/>
      <protection hidden="1"/>
    </xf>
    <xf numFmtId="168" fontId="0" fillId="36" borderId="10" xfId="42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37" borderId="11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production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5"/>
          <c:y val="0.21125"/>
          <c:w val="0.752"/>
          <c:h val="0.64225"/>
        </c:manualLayout>
      </c:layout>
      <c:ofPieChart>
        <c:ofPieType val="bar"/>
        <c:varyColors val="1"/>
        <c:ser>
          <c:idx val="3"/>
          <c:order val="0"/>
          <c:tx>
            <c:strRef>
              <c:f>'Product data'!$G$3</c:f>
              <c:strCache>
                <c:ptCount val="1"/>
                <c:pt idx="0">
                  <c:v>Annual production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'Product data'!$B$4:$C$11</c:f>
              <c:multiLvlStrCache/>
            </c:multiLvlStrRef>
          </c:cat>
          <c:val>
            <c:numRef>
              <c:f>'Product data'!$G$4:$G$11</c:f>
              <c:numCache/>
            </c:numRef>
          </c:val>
        </c:ser>
        <c:gapWidth val="100"/>
        <c:secondPieSize val="75"/>
        <c:serLines/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9525</xdr:rowOff>
    </xdr:from>
    <xdr:to>
      <xdr:col>9</xdr:col>
      <xdr:colOff>0</xdr:colOff>
      <xdr:row>55</xdr:row>
      <xdr:rowOff>152400</xdr:rowOff>
    </xdr:to>
    <xdr:graphicFrame>
      <xdr:nvGraphicFramePr>
        <xdr:cNvPr id="1" name="Chart 7"/>
        <xdr:cNvGraphicFramePr/>
      </xdr:nvGraphicFramePr>
      <xdr:xfrm>
        <a:off x="285750" y="3676650"/>
        <a:ext cx="80391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11" sqref="B11:B15"/>
    </sheetView>
  </sheetViews>
  <sheetFormatPr defaultColWidth="9.140625" defaultRowHeight="12.75"/>
  <cols>
    <col min="1" max="1" width="14.140625" style="0" customWidth="1"/>
    <col min="2" max="2" width="47.28125" style="0" customWidth="1"/>
    <col min="3" max="3" width="9.8515625" style="0" customWidth="1"/>
  </cols>
  <sheetData>
    <row r="1" ht="15.75">
      <c r="A1" s="4" t="s">
        <v>60</v>
      </c>
    </row>
    <row r="3" spans="1:2" ht="12.75">
      <c r="A3" s="1" t="s">
        <v>0</v>
      </c>
      <c r="B3" s="10"/>
    </row>
    <row r="4" spans="1:2" ht="12.75">
      <c r="A4" s="34" t="s">
        <v>46</v>
      </c>
      <c r="B4" s="10"/>
    </row>
    <row r="5" spans="1:2" ht="12.75">
      <c r="A5" s="35"/>
      <c r="B5" s="10"/>
    </row>
    <row r="6" spans="1:2" ht="12.75">
      <c r="A6" s="1" t="s">
        <v>47</v>
      </c>
      <c r="B6" s="10"/>
    </row>
    <row r="7" spans="1:2" ht="12.75">
      <c r="A7" s="1" t="s">
        <v>48</v>
      </c>
      <c r="B7" s="10"/>
    </row>
    <row r="8" spans="1:2" ht="12.75">
      <c r="A8" s="1" t="s">
        <v>49</v>
      </c>
      <c r="B8" s="10"/>
    </row>
    <row r="9" spans="1:2" ht="12.75">
      <c r="A9" s="7" t="s">
        <v>55</v>
      </c>
      <c r="B9" s="10"/>
    </row>
    <row r="11" spans="1:2" ht="12.75">
      <c r="A11" s="1" t="s">
        <v>50</v>
      </c>
      <c r="B11" s="10"/>
    </row>
    <row r="12" spans="1:2" ht="12.75">
      <c r="A12" s="1" t="s">
        <v>54</v>
      </c>
      <c r="B12" s="10"/>
    </row>
    <row r="13" spans="1:2" ht="12.75">
      <c r="A13" s="1" t="s">
        <v>51</v>
      </c>
      <c r="B13" s="10"/>
    </row>
    <row r="14" spans="1:2" ht="12.75">
      <c r="A14" s="1" t="s">
        <v>53</v>
      </c>
      <c r="B14" s="10"/>
    </row>
    <row r="15" spans="1:2" ht="12.75">
      <c r="A15" s="1" t="s">
        <v>52</v>
      </c>
      <c r="B15" s="10"/>
    </row>
    <row r="16" spans="1:2" ht="12.75">
      <c r="A16" s="14"/>
      <c r="B16" s="14"/>
    </row>
    <row r="17" spans="1:2" ht="12.75">
      <c r="A17" s="14"/>
      <c r="B17" s="14"/>
    </row>
    <row r="19" spans="1:3" ht="12.75">
      <c r="A19" s="17" t="s">
        <v>14</v>
      </c>
      <c r="B19" s="2" t="s">
        <v>15</v>
      </c>
      <c r="C19" s="2" t="s">
        <v>45</v>
      </c>
    </row>
    <row r="20" spans="1:3" ht="12.75">
      <c r="A20" s="18">
        <v>1</v>
      </c>
      <c r="B20" s="5" t="s">
        <v>8</v>
      </c>
      <c r="C20" s="9"/>
    </row>
    <row r="21" spans="1:3" ht="12.75">
      <c r="A21" s="18">
        <v>2</v>
      </c>
      <c r="B21" s="5" t="s">
        <v>16</v>
      </c>
      <c r="C21" s="9"/>
    </row>
    <row r="22" spans="1:3" ht="12.75">
      <c r="A22" s="18">
        <v>3</v>
      </c>
      <c r="B22" s="5" t="s">
        <v>17</v>
      </c>
      <c r="C22" s="9"/>
    </row>
  </sheetData>
  <sheetProtection password="DDAF" sheet="1" objects="1" scenarios="1"/>
  <mergeCells count="1">
    <mergeCell ref="A4:A5"/>
  </mergeCells>
  <hyperlinks>
    <hyperlink ref="B21" location="'Production Data'!A1" display="Production data"/>
    <hyperlink ref="B22" location="'Cost data'!A1" display="Cost info"/>
    <hyperlink ref="B20" location="'Product data'!A1" display="Product data"/>
  </hyperlinks>
  <printOptions/>
  <pageMargins left="0.75" right="0.75" top="1.02" bottom="1" header="0.3" footer="0.5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C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6.8515625" style="0" customWidth="1"/>
    <col min="2" max="2" width="9.28125" style="0" bestFit="1" customWidth="1"/>
    <col min="3" max="3" width="11.140625" style="0" customWidth="1"/>
  </cols>
  <sheetData>
    <row r="1" ht="15.75">
      <c r="A1" s="4" t="s">
        <v>9</v>
      </c>
    </row>
    <row r="3" spans="1:3" ht="12.75">
      <c r="A3" s="1" t="s">
        <v>10</v>
      </c>
      <c r="B3" s="22"/>
      <c r="C3" s="1" t="s">
        <v>12</v>
      </c>
    </row>
    <row r="4" spans="1:3" ht="12.75">
      <c r="A4" s="1" t="s">
        <v>11</v>
      </c>
      <c r="B4" s="21"/>
      <c r="C4" s="1" t="s">
        <v>13</v>
      </c>
    </row>
    <row r="5" spans="1:3" ht="12.75">
      <c r="A5" s="1" t="s">
        <v>18</v>
      </c>
      <c r="B5" s="16">
        <f>B3*B4</f>
        <v>0</v>
      </c>
      <c r="C5" s="1" t="s">
        <v>19</v>
      </c>
    </row>
    <row r="6" spans="1:3" ht="12.75">
      <c r="A6" s="1" t="s">
        <v>40</v>
      </c>
      <c r="B6" s="11"/>
      <c r="C6" s="6"/>
    </row>
    <row r="7" spans="1:3" ht="12.75">
      <c r="A7" s="7" t="s">
        <v>56</v>
      </c>
      <c r="B7" s="20">
        <f>B3*B4*B6</f>
        <v>0</v>
      </c>
      <c r="C7" s="1" t="s">
        <v>19</v>
      </c>
    </row>
  </sheetData>
  <sheetProtection password="DDAF" sheet="1" objects="1" scenarios="1" selectLockedCell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19"/>
  <sheetViews>
    <sheetView zoomScalePageLayoutView="0" workbookViewId="0" topLeftCell="A1">
      <selection activeCell="G4" sqref="G4:G8"/>
    </sheetView>
  </sheetViews>
  <sheetFormatPr defaultColWidth="9.140625" defaultRowHeight="12.75"/>
  <cols>
    <col min="1" max="1" width="4.28125" style="0" customWidth="1"/>
    <col min="2" max="2" width="35.7109375" style="0" customWidth="1"/>
    <col min="3" max="3" width="24.00390625" style="0" customWidth="1"/>
    <col min="5" max="5" width="10.00390625" style="0" customWidth="1"/>
    <col min="6" max="6" width="9.421875" style="0" customWidth="1"/>
    <col min="7" max="7" width="10.421875" style="0" customWidth="1"/>
    <col min="8" max="8" width="10.8515625" style="19" customWidth="1"/>
    <col min="9" max="9" width="11.00390625" style="19" customWidth="1"/>
  </cols>
  <sheetData>
    <row r="1" ht="15.75">
      <c r="A1" s="4" t="s">
        <v>8</v>
      </c>
    </row>
    <row r="2" spans="7:9" ht="12.75">
      <c r="G2" s="32">
        <f>SUM(G4:G13)</f>
        <v>0</v>
      </c>
      <c r="H2" s="20" t="e">
        <f>SUM(H4:H13)</f>
        <v>#DIV/0!</v>
      </c>
      <c r="I2" s="20" t="e">
        <f>SUM(I4:I13)</f>
        <v>#DIV/0!</v>
      </c>
    </row>
    <row r="3" spans="1:9" ht="29.25" customHeight="1">
      <c r="A3" s="3" t="s">
        <v>2</v>
      </c>
      <c r="B3" s="3" t="s">
        <v>1</v>
      </c>
      <c r="C3" s="3" t="s">
        <v>7</v>
      </c>
      <c r="D3" s="3" t="s">
        <v>3</v>
      </c>
      <c r="E3" s="3" t="s">
        <v>4</v>
      </c>
      <c r="F3" s="3" t="s">
        <v>5</v>
      </c>
      <c r="G3" s="31" t="s">
        <v>6</v>
      </c>
      <c r="H3" s="31" t="s">
        <v>58</v>
      </c>
      <c r="I3" s="31" t="s">
        <v>59</v>
      </c>
    </row>
    <row r="4" spans="1:9" ht="12.75">
      <c r="A4" s="18">
        <v>1</v>
      </c>
      <c r="B4" s="10"/>
      <c r="C4" s="10"/>
      <c r="D4" s="10"/>
      <c r="E4" s="10"/>
      <c r="F4" s="10"/>
      <c r="G4" s="33"/>
      <c r="H4" s="20" t="e">
        <f aca="true" t="shared" si="0" ref="H4:H13">G4/Annual</f>
        <v>#DIV/0!</v>
      </c>
      <c r="I4" s="20" t="e">
        <f>H4*F4</f>
        <v>#DIV/0!</v>
      </c>
    </row>
    <row r="5" spans="1:9" ht="12.75">
      <c r="A5" s="18">
        <v>2</v>
      </c>
      <c r="B5" s="10"/>
      <c r="C5" s="10"/>
      <c r="D5" s="10"/>
      <c r="E5" s="10"/>
      <c r="F5" s="10"/>
      <c r="G5" s="33"/>
      <c r="H5" s="20" t="e">
        <f t="shared" si="0"/>
        <v>#DIV/0!</v>
      </c>
      <c r="I5" s="20" t="e">
        <f aca="true" t="shared" si="1" ref="I5:I11">H5*F5</f>
        <v>#DIV/0!</v>
      </c>
    </row>
    <row r="6" spans="1:9" ht="12.75">
      <c r="A6" s="18">
        <v>3</v>
      </c>
      <c r="B6" s="10"/>
      <c r="C6" s="10"/>
      <c r="D6" s="10"/>
      <c r="E6" s="10"/>
      <c r="F6" s="10"/>
      <c r="G6" s="33"/>
      <c r="H6" s="20" t="e">
        <f t="shared" si="0"/>
        <v>#DIV/0!</v>
      </c>
      <c r="I6" s="20" t="e">
        <f t="shared" si="1"/>
        <v>#DIV/0!</v>
      </c>
    </row>
    <row r="7" spans="1:9" ht="12.75">
      <c r="A7" s="18">
        <v>4</v>
      </c>
      <c r="B7" s="10"/>
      <c r="C7" s="10"/>
      <c r="D7" s="10"/>
      <c r="E7" s="10"/>
      <c r="F7" s="10"/>
      <c r="G7" s="33"/>
      <c r="H7" s="20" t="e">
        <f t="shared" si="0"/>
        <v>#DIV/0!</v>
      </c>
      <c r="I7" s="20" t="e">
        <f t="shared" si="1"/>
        <v>#DIV/0!</v>
      </c>
    </row>
    <row r="8" spans="1:9" ht="12.75">
      <c r="A8" s="18">
        <v>5</v>
      </c>
      <c r="B8" s="10"/>
      <c r="C8" s="10"/>
      <c r="D8" s="10"/>
      <c r="E8" s="10"/>
      <c r="F8" s="10"/>
      <c r="G8" s="33"/>
      <c r="H8" s="20" t="e">
        <f t="shared" si="0"/>
        <v>#DIV/0!</v>
      </c>
      <c r="I8" s="20" t="e">
        <f t="shared" si="1"/>
        <v>#DIV/0!</v>
      </c>
    </row>
    <row r="9" spans="1:9" ht="12.75">
      <c r="A9" s="18">
        <v>6</v>
      </c>
      <c r="B9" s="21"/>
      <c r="C9" s="21"/>
      <c r="D9" s="21"/>
      <c r="E9" s="21"/>
      <c r="F9" s="24"/>
      <c r="G9" s="25"/>
      <c r="H9" s="20" t="e">
        <f t="shared" si="0"/>
        <v>#DIV/0!</v>
      </c>
      <c r="I9" s="20" t="e">
        <f t="shared" si="1"/>
        <v>#DIV/0!</v>
      </c>
    </row>
    <row r="10" spans="1:9" ht="12.75">
      <c r="A10" s="18">
        <v>7</v>
      </c>
      <c r="B10" s="21"/>
      <c r="C10" s="21"/>
      <c r="D10" s="21"/>
      <c r="E10" s="21"/>
      <c r="F10" s="24"/>
      <c r="G10" s="25"/>
      <c r="H10" s="20" t="e">
        <f t="shared" si="0"/>
        <v>#DIV/0!</v>
      </c>
      <c r="I10" s="20" t="e">
        <f t="shared" si="1"/>
        <v>#DIV/0!</v>
      </c>
    </row>
    <row r="11" spans="1:9" ht="12.75">
      <c r="A11" s="18">
        <v>8</v>
      </c>
      <c r="B11" s="21"/>
      <c r="C11" s="21"/>
      <c r="D11" s="21"/>
      <c r="E11" s="21"/>
      <c r="F11" s="24"/>
      <c r="G11" s="25"/>
      <c r="H11" s="20" t="e">
        <f t="shared" si="0"/>
        <v>#DIV/0!</v>
      </c>
      <c r="I11" s="20" t="e">
        <f t="shared" si="1"/>
        <v>#DIV/0!</v>
      </c>
    </row>
    <row r="12" spans="1:9" ht="12.75">
      <c r="A12" s="18">
        <v>9</v>
      </c>
      <c r="B12" s="10"/>
      <c r="C12" s="10"/>
      <c r="D12" s="10"/>
      <c r="E12" s="10"/>
      <c r="F12" s="10"/>
      <c r="G12" s="33"/>
      <c r="H12" s="8" t="e">
        <f t="shared" si="0"/>
        <v>#DIV/0!</v>
      </c>
      <c r="I12" s="8" t="e">
        <f>H12*F12</f>
        <v>#DIV/0!</v>
      </c>
    </row>
    <row r="13" spans="1:9" ht="12.75">
      <c r="A13" s="18">
        <v>10</v>
      </c>
      <c r="B13" s="10"/>
      <c r="C13" s="10"/>
      <c r="D13" s="10"/>
      <c r="E13" s="10"/>
      <c r="F13" s="10"/>
      <c r="G13" s="33"/>
      <c r="H13" s="8" t="e">
        <f t="shared" si="0"/>
        <v>#DIV/0!</v>
      </c>
      <c r="I13" s="8" t="e">
        <f>H13*F13</f>
        <v>#DIV/0!</v>
      </c>
    </row>
    <row r="14" ht="12.75"/>
    <row r="15" ht="12.75"/>
    <row r="16" spans="4:7" ht="27" customHeight="1">
      <c r="D16" s="3" t="s">
        <v>3</v>
      </c>
      <c r="E16" s="3" t="s">
        <v>4</v>
      </c>
      <c r="F16" s="3" t="s">
        <v>5</v>
      </c>
      <c r="G16" s="31" t="s">
        <v>6</v>
      </c>
    </row>
    <row r="17" spans="3:7" ht="12.75">
      <c r="C17" s="29" t="s">
        <v>67</v>
      </c>
      <c r="D17" s="30">
        <f>MIN(D4:D11)</f>
        <v>0</v>
      </c>
      <c r="E17" s="30">
        <f>MIN(E4:E11)</f>
        <v>0</v>
      </c>
      <c r="F17" s="30">
        <f>MIN(F4:F11)</f>
        <v>0</v>
      </c>
      <c r="G17" s="30">
        <f>MIN(G4:G11)</f>
        <v>0</v>
      </c>
    </row>
    <row r="18" spans="3:7" ht="12.75">
      <c r="C18" s="29" t="s">
        <v>68</v>
      </c>
      <c r="D18" s="30">
        <f>MAX(D4:D11)</f>
        <v>0</v>
      </c>
      <c r="E18" s="30">
        <f>MAX(E4:E11)</f>
        <v>0</v>
      </c>
      <c r="F18" s="30">
        <f>MAX(F4:F11)</f>
        <v>0</v>
      </c>
      <c r="G18" s="30">
        <f>MAX(G4:G11)</f>
        <v>0</v>
      </c>
    </row>
    <row r="19" spans="3:7" ht="12.75">
      <c r="C19" s="29" t="s">
        <v>69</v>
      </c>
      <c r="D19" s="30" t="e">
        <f>AVERAGE(D4:D11)</f>
        <v>#DIV/0!</v>
      </c>
      <c r="E19" s="30" t="e">
        <f>AVERAGE(E4:E11)</f>
        <v>#DIV/0!</v>
      </c>
      <c r="F19" s="30" t="e">
        <f>AVERAGE(F4:F11)</f>
        <v>#DIV/0!</v>
      </c>
      <c r="G19" s="30" t="e">
        <f>AVERAGE(G4:G11)</f>
        <v>#DIV/0!</v>
      </c>
    </row>
  </sheetData>
  <sheetProtection/>
  <printOptions/>
  <pageMargins left="0.7480314960629921" right="0.6692913385826772" top="1.9291338582677167" bottom="0.6299212598425197" header="0.5118110236220472" footer="0.5118110236220472"/>
  <pageSetup fitToHeight="1" fitToWidth="1" horizontalDpi="300" verticalDpi="300" orientation="portrait" paperSize="9" scale="64" r:id="rId5"/>
  <headerFooter alignWithMargins="0">
    <oddHeader>&amp;C&amp;"Arial,Vet"&amp;14Summary of
product and production data&amp;R&amp;G</oddHeader>
    <oddFooter>&amp;CPrepared by Ronald Ditmer &amp;D&amp;RPage &amp;P</oddFooter>
  </headerFooter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1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6.00390625" style="0" customWidth="1"/>
    <col min="2" max="2" width="10.7109375" style="0" customWidth="1"/>
  </cols>
  <sheetData>
    <row r="1" ht="15.75">
      <c r="A1" s="4" t="s">
        <v>20</v>
      </c>
    </row>
    <row r="3" spans="1:4" ht="12.75">
      <c r="A3" s="1" t="s">
        <v>21</v>
      </c>
      <c r="B3" s="36"/>
      <c r="C3" s="36"/>
      <c r="D3" s="36"/>
    </row>
    <row r="4" spans="1:2" ht="12.75">
      <c r="A4" s="13" t="s">
        <v>22</v>
      </c>
      <c r="B4" s="23"/>
    </row>
    <row r="6" spans="1:3" ht="12.75">
      <c r="A6" s="37" t="s">
        <v>34</v>
      </c>
      <c r="B6" s="37"/>
      <c r="C6" s="37"/>
    </row>
    <row r="7" spans="1:5" ht="12.75">
      <c r="A7" s="1" t="s">
        <v>23</v>
      </c>
      <c r="B7" s="21"/>
      <c r="C7" s="12" t="s">
        <v>24</v>
      </c>
      <c r="D7" s="27" t="e">
        <f>B7/exchange</f>
        <v>#DIV/0!</v>
      </c>
      <c r="E7" s="1" t="s">
        <v>61</v>
      </c>
    </row>
    <row r="8" spans="1:5" ht="12.75">
      <c r="A8" s="1" t="s">
        <v>25</v>
      </c>
      <c r="B8" s="21"/>
      <c r="C8" s="12" t="s">
        <v>26</v>
      </c>
      <c r="D8" s="27" t="e">
        <f>B8/exchange</f>
        <v>#DIV/0!</v>
      </c>
      <c r="E8" s="1" t="s">
        <v>62</v>
      </c>
    </row>
    <row r="9" spans="1:5" ht="12.75">
      <c r="A9" s="12" t="s">
        <v>43</v>
      </c>
      <c r="B9" s="21"/>
      <c r="C9" s="12" t="s">
        <v>30</v>
      </c>
      <c r="D9" s="27" t="e">
        <f>D8*1000/B9</f>
        <v>#DIV/0!</v>
      </c>
      <c r="E9" s="1" t="s">
        <v>64</v>
      </c>
    </row>
    <row r="10" spans="1:5" ht="12.75">
      <c r="A10" s="1" t="s">
        <v>29</v>
      </c>
      <c r="B10" s="21"/>
      <c r="C10" s="12" t="s">
        <v>27</v>
      </c>
      <c r="D10" s="27" t="e">
        <f>B10/exchange</f>
        <v>#DIV/0!</v>
      </c>
      <c r="E10" s="1" t="s">
        <v>63</v>
      </c>
    </row>
    <row r="11" spans="1:5" ht="12.75">
      <c r="A11" s="12" t="s">
        <v>44</v>
      </c>
      <c r="B11" s="21"/>
      <c r="C11" s="12" t="s">
        <v>28</v>
      </c>
      <c r="D11" s="27" t="e">
        <f>D10*1000/B11</f>
        <v>#DIV/0!</v>
      </c>
      <c r="E11" s="1" t="s">
        <v>64</v>
      </c>
    </row>
    <row r="12" spans="1:5" ht="12.75">
      <c r="A12" s="7" t="s">
        <v>35</v>
      </c>
      <c r="B12" s="21"/>
      <c r="C12" s="15" t="s">
        <v>36</v>
      </c>
      <c r="D12" s="27" t="e">
        <f>B12/exchange</f>
        <v>#DIV/0!</v>
      </c>
      <c r="E12" s="1" t="s">
        <v>65</v>
      </c>
    </row>
    <row r="13" spans="1:5" ht="12.75">
      <c r="A13" s="7" t="s">
        <v>37</v>
      </c>
      <c r="B13" s="21"/>
      <c r="C13" s="15" t="s">
        <v>36</v>
      </c>
      <c r="D13" s="27" t="e">
        <f>B13/exchange</f>
        <v>#DIV/0!</v>
      </c>
      <c r="E13" s="1" t="s">
        <v>65</v>
      </c>
    </row>
    <row r="14" spans="1:5" ht="12.75">
      <c r="A14" s="7" t="s">
        <v>38</v>
      </c>
      <c r="B14" s="21"/>
      <c r="C14" s="15" t="s">
        <v>27</v>
      </c>
      <c r="D14" s="27" t="e">
        <f>B14/exchange</f>
        <v>#DIV/0!</v>
      </c>
      <c r="E14" s="1" t="s">
        <v>63</v>
      </c>
    </row>
    <row r="15" ht="12.75">
      <c r="D15" s="28"/>
    </row>
    <row r="16" spans="1:4" ht="12.75">
      <c r="A16" s="37" t="s">
        <v>31</v>
      </c>
      <c r="B16" s="37"/>
      <c r="C16" s="37"/>
      <c r="D16" s="28"/>
    </row>
    <row r="17" spans="1:5" ht="12.75">
      <c r="A17" s="1" t="s">
        <v>32</v>
      </c>
      <c r="B17" s="21"/>
      <c r="C17" s="15" t="s">
        <v>33</v>
      </c>
      <c r="D17" s="27" t="e">
        <f>B17/exchange</f>
        <v>#DIV/0!</v>
      </c>
      <c r="E17" s="1" t="s">
        <v>66</v>
      </c>
    </row>
    <row r="18" spans="1:4" ht="12.75">
      <c r="A18" s="1" t="s">
        <v>39</v>
      </c>
      <c r="B18" s="26"/>
      <c r="C18" s="12" t="s">
        <v>57</v>
      </c>
      <c r="D18" s="19"/>
    </row>
    <row r="19" spans="1:4" ht="12.75">
      <c r="A19" s="1" t="s">
        <v>41</v>
      </c>
      <c r="B19" s="21"/>
      <c r="C19" s="12" t="s">
        <v>42</v>
      </c>
      <c r="D19" s="19"/>
    </row>
  </sheetData>
  <sheetProtection selectLockedCells="1"/>
  <mergeCells count="3">
    <mergeCell ref="B3:D3"/>
    <mergeCell ref="A6:C6"/>
    <mergeCell ref="A16:C1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Ditmer Trading &amp; Consulting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Project Questionairre</dc:title>
  <dc:subject/>
  <dc:creator>Ronald Ditmer</dc:creator>
  <cp:keywords/>
  <dc:description/>
  <cp:lastModifiedBy>Ronald Ditmer</cp:lastModifiedBy>
  <cp:lastPrinted>2008-01-22T19:17:43Z</cp:lastPrinted>
  <dcterms:created xsi:type="dcterms:W3CDTF">2007-12-28T09:13:37Z</dcterms:created>
  <dcterms:modified xsi:type="dcterms:W3CDTF">2009-10-31T04:51:42Z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